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Фомченковой\ежедневное питание\"/>
    </mc:Choice>
  </mc:AlternateContent>
  <bookViews>
    <workbookView xWindow="360" yWindow="12" windowWidth="20952" windowHeight="9720"/>
  </bookViews>
  <sheets>
    <sheet name="Лист1" sheetId="1" r:id="rId1"/>
  </sheets>
  <calcPr calcId="162913"/>
  <customWorkbookViews>
    <customWorkbookView name="Фомченкова - Личное представление" guid="{EE8638E6-AA29-4AEB-9B4B-7CA24E6B451C}" mergeInterval="0" personalView="1" maximized="1" xWindow="-9" yWindow="-9" windowWidth="1938" windowHeight="1048" activeSheetId="1"/>
  </customWorkbookViews>
</workbook>
</file>

<file path=xl/calcChain.xml><?xml version="1.0" encoding="utf-8"?>
<calcChain xmlns="http://schemas.openxmlformats.org/spreadsheetml/2006/main">
  <c r="H166" i="1" l="1"/>
  <c r="G166" i="1"/>
  <c r="G70" i="1" l="1"/>
  <c r="I32" i="1"/>
  <c r="G32" i="1"/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77" i="1"/>
  <c r="H177" i="1"/>
  <c r="G177" i="1"/>
  <c r="F166" i="1"/>
  <c r="B158" i="1"/>
  <c r="A158" i="1"/>
  <c r="L157" i="1"/>
  <c r="J157" i="1"/>
  <c r="I157" i="1"/>
  <c r="H157" i="1"/>
  <c r="G157" i="1"/>
  <c r="F157" i="1"/>
  <c r="F158" i="1" s="1"/>
  <c r="B148" i="1"/>
  <c r="A148" i="1"/>
  <c r="L147" i="1"/>
  <c r="J147" i="1"/>
  <c r="J158" i="1" s="1"/>
  <c r="I147" i="1"/>
  <c r="I158" i="1" s="1"/>
  <c r="H147" i="1"/>
  <c r="H158" i="1" s="1"/>
  <c r="G147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100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81" i="1"/>
  <c r="F81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F43" i="1" s="1"/>
  <c r="B33" i="1"/>
  <c r="A33" i="1"/>
  <c r="L32" i="1"/>
  <c r="L43" i="1" s="1"/>
  <c r="J32" i="1"/>
  <c r="J43" i="1" s="1"/>
  <c r="I43" i="1"/>
  <c r="H32" i="1"/>
  <c r="H43" i="1" s="1"/>
  <c r="G43" i="1"/>
  <c r="B24" i="1"/>
  <c r="A24" i="1"/>
  <c r="L23" i="1"/>
  <c r="L24" i="1" s="1"/>
  <c r="J23" i="1"/>
  <c r="I23" i="1"/>
  <c r="H23" i="1"/>
  <c r="G23" i="1"/>
  <c r="F23" i="1"/>
  <c r="F24" i="1" s="1"/>
  <c r="B14" i="1"/>
  <c r="A14" i="1"/>
  <c r="J13" i="1"/>
  <c r="I13" i="1"/>
  <c r="H13" i="1"/>
  <c r="G13" i="1"/>
  <c r="H24" i="1" l="1"/>
  <c r="F177" i="1"/>
  <c r="G24" i="1"/>
  <c r="I24" i="1"/>
  <c r="J24" i="1"/>
  <c r="J197" i="1" s="1"/>
  <c r="G158" i="1"/>
  <c r="F138" i="1"/>
  <c r="F197" i="1" s="1"/>
  <c r="G138" i="1"/>
  <c r="L158" i="1"/>
  <c r="L197" i="1"/>
  <c r="I197" i="1"/>
  <c r="H197" i="1"/>
  <c r="G197" i="1" l="1"/>
</calcChain>
</file>

<file path=xl/sharedStrings.xml><?xml version="1.0" encoding="utf-8"?>
<sst xmlns="http://schemas.openxmlformats.org/spreadsheetml/2006/main" count="285" uniqueCount="115">
  <si>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</si>
  <si>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</si>
  <si>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</si>
  <si>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</si>
  <si>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</si>
  <si>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</si>
  <si>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</si>
  <si>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</si>
  <si>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</si>
  <si>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</si>
  <si>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</si>
  <si>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</si>
  <si>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</si>
  <si>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</si>
  <si>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</si>
  <si>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</si>
  <si>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</si>
  <si>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</si>
  <si>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</si>
  <si>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</si>
  <si>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</si>
  <si>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</si>
  <si>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</si>
  <si>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</si>
  <si>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</si>
  <si>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</si>
  <si>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</si>
  <si>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</si>
  <si>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</si>
  <si>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</si>
  <si>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</si>
  <si>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</si>
  <si>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</si>
  <si>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</si>
  <si>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</si>
  <si>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</si>
  <si>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</si>
  <si>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</si>
  <si>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</si>
  <si>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Кощинская СШ</t>
  </si>
  <si>
    <t>Директор школы</t>
  </si>
  <si>
    <t>Барнев А.Н.</t>
  </si>
  <si>
    <t>Макароны отварные с сыром</t>
  </si>
  <si>
    <t>150/15</t>
  </si>
  <si>
    <t>265(А)</t>
  </si>
  <si>
    <t>Кофейный напиток с молоком сгущеным</t>
  </si>
  <si>
    <t>423(А)</t>
  </si>
  <si>
    <t>Батон с маслом</t>
  </si>
  <si>
    <t>50/10</t>
  </si>
  <si>
    <t>9(А)</t>
  </si>
  <si>
    <t>Яблоко</t>
  </si>
  <si>
    <t>338(Б)</t>
  </si>
  <si>
    <t>Жаркое по-домашнему с курицей</t>
  </si>
  <si>
    <t>436(Б)</t>
  </si>
  <si>
    <t>Чай с лимоном</t>
  </si>
  <si>
    <t>200/7</t>
  </si>
  <si>
    <t>433(А)</t>
  </si>
  <si>
    <t>Пшеничный</t>
  </si>
  <si>
    <t>ГОСТ</t>
  </si>
  <si>
    <t>йогурт</t>
  </si>
  <si>
    <t>386(Б)</t>
  </si>
  <si>
    <t>Рагу из овощей</t>
  </si>
  <si>
    <t>курица отварная</t>
  </si>
  <si>
    <t>317(А)</t>
  </si>
  <si>
    <t>207(А)</t>
  </si>
  <si>
    <t>Какао с молоком сгущеным</t>
  </si>
  <si>
    <t>Каша молочная "Дружба"</t>
  </si>
  <si>
    <t>327(А)</t>
  </si>
  <si>
    <t>яйцо вареное</t>
  </si>
  <si>
    <t>209(А)</t>
  </si>
  <si>
    <t>383(Б)</t>
  </si>
  <si>
    <t>Бутерброд с сыром</t>
  </si>
  <si>
    <t>50/20</t>
  </si>
  <si>
    <t>90(А)</t>
  </si>
  <si>
    <t>Рис припущенный</t>
  </si>
  <si>
    <t>449(А)</t>
  </si>
  <si>
    <t>155(А)</t>
  </si>
  <si>
    <t>чай с сахаром</t>
  </si>
  <si>
    <t>431(А)</t>
  </si>
  <si>
    <t>291(Б)</t>
  </si>
  <si>
    <t>Чай с сахаром</t>
  </si>
  <si>
    <t>салат из огурцов с растительным маслом</t>
  </si>
  <si>
    <t>59(А)</t>
  </si>
  <si>
    <t>пюре картофельное</t>
  </si>
  <si>
    <t>котлета рыбная</t>
  </si>
  <si>
    <t>443(А)</t>
  </si>
  <si>
    <t>143(Б)</t>
  </si>
  <si>
    <t>Ржано-пшениный</t>
  </si>
  <si>
    <t>Салат из свеклы с растительным маслом</t>
  </si>
  <si>
    <t>64(А)</t>
  </si>
  <si>
    <t>какао с молоком сгущеным</t>
  </si>
  <si>
    <t>Каша гречневая</t>
  </si>
  <si>
    <t>445(А)</t>
  </si>
  <si>
    <t>котлета домашняя</t>
  </si>
  <si>
    <t>168(А)</t>
  </si>
  <si>
    <t>Ржано-пшеничный</t>
  </si>
  <si>
    <t>сладкое</t>
  </si>
  <si>
    <t>вафли</t>
  </si>
  <si>
    <t>5(Б)</t>
  </si>
  <si>
    <t>Голубцы ленивые</t>
  </si>
  <si>
    <t>298(Б)</t>
  </si>
  <si>
    <t>209(Б)</t>
  </si>
  <si>
    <t>пшеничный</t>
  </si>
  <si>
    <t>Каша вязкая геркулесовая с маслом</t>
  </si>
  <si>
    <t>200/10</t>
  </si>
  <si>
    <t xml:space="preserve"> с маслом</t>
  </si>
  <si>
    <t>Батон</t>
  </si>
  <si>
    <t>8(А)</t>
  </si>
  <si>
    <t>Яйцо вареное</t>
  </si>
  <si>
    <t>гуляш из филе кур</t>
  </si>
  <si>
    <t>60/50</t>
  </si>
  <si>
    <t xml:space="preserve"> ржано-пшеничный</t>
  </si>
  <si>
    <t>зеленый горошек</t>
  </si>
  <si>
    <t>435(А)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</si>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</sst>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 t="s">
        <v>43</v>
      </c>
      <c r="G6" s="40">
        <v>9.1</v>
      </c>
      <c r="H6" s="40">
        <v>4.5199999999999996</v>
      </c>
      <c r="I6" s="40">
        <v>35.97</v>
      </c>
      <c r="J6" s="40">
        <v>286.5</v>
      </c>
      <c r="K6" s="41" t="s">
        <v>44</v>
      </c>
      <c r="L6" s="40">
        <v>29.75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4.4000000000000004</v>
      </c>
      <c r="H8" s="43">
        <v>1.6</v>
      </c>
      <c r="I8" s="43">
        <v>10.64</v>
      </c>
      <c r="J8" s="43">
        <v>61</v>
      </c>
      <c r="K8" s="44" t="s">
        <v>46</v>
      </c>
      <c r="L8" s="43">
        <v>13.08</v>
      </c>
    </row>
    <row r="9" spans="1:12" ht="14.4" x14ac:dyDescent="0.3">
      <c r="A9" s="23"/>
      <c r="B9" s="15"/>
      <c r="C9" s="11"/>
      <c r="D9" s="7" t="s">
        <v>23</v>
      </c>
      <c r="E9" s="42" t="s">
        <v>47</v>
      </c>
      <c r="F9" s="43" t="s">
        <v>48</v>
      </c>
      <c r="G9" s="43">
        <v>4.0999999999999996</v>
      </c>
      <c r="H9" s="43">
        <v>9.75</v>
      </c>
      <c r="I9" s="43">
        <v>26.58</v>
      </c>
      <c r="J9" s="43">
        <v>210</v>
      </c>
      <c r="K9" s="44" t="s">
        <v>49</v>
      </c>
      <c r="L9" s="43">
        <v>19.48</v>
      </c>
    </row>
    <row r="10" spans="1:12" ht="14.4" x14ac:dyDescent="0.3">
      <c r="A10" s="23"/>
      <c r="B10" s="15"/>
      <c r="C10" s="11"/>
      <c r="D10" s="7" t="s">
        <v>24</v>
      </c>
      <c r="E10" s="42" t="s">
        <v>50</v>
      </c>
      <c r="F10" s="43">
        <v>100</v>
      </c>
      <c r="G10" s="43">
        <v>0.4</v>
      </c>
      <c r="H10" s="43">
        <v>0.4</v>
      </c>
      <c r="I10" s="43">
        <v>6.8</v>
      </c>
      <c r="J10" s="43">
        <v>47</v>
      </c>
      <c r="K10" s="44" t="s">
        <v>51</v>
      </c>
      <c r="L10" s="43">
        <v>18.43</v>
      </c>
    </row>
    <row r="11" spans="1:12" ht="14.4" x14ac:dyDescent="0.3">
      <c r="A11" s="23"/>
      <c r="B11" s="15"/>
      <c r="C11" s="11"/>
      <c r="D11" s="6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v>525</v>
      </c>
      <c r="G13" s="19">
        <f t="shared" ref="G13:J13" si="0">SUM(G6:G12)</f>
        <v>18</v>
      </c>
      <c r="H13" s="19">
        <f t="shared" si="0"/>
        <v>16.27</v>
      </c>
      <c r="I13" s="19">
        <f t="shared" si="0"/>
        <v>79.989999999999995</v>
      </c>
      <c r="J13" s="19">
        <f t="shared" si="0"/>
        <v>604.5</v>
      </c>
      <c r="K13" s="25"/>
      <c r="L13" s="19">
        <v>80.739999999999995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525</v>
      </c>
      <c r="G24" s="32">
        <f t="shared" ref="G24:J24" si="3">G13+G23</f>
        <v>18</v>
      </c>
      <c r="H24" s="32">
        <f t="shared" si="3"/>
        <v>16.27</v>
      </c>
      <c r="I24" s="32">
        <f t="shared" si="3"/>
        <v>79.989999999999995</v>
      </c>
      <c r="J24" s="32">
        <f t="shared" si="3"/>
        <v>604.5</v>
      </c>
      <c r="K24" s="32"/>
      <c r="L24" s="32">
        <f t="shared" ref="L24" si="4">L13+L23</f>
        <v>80.739999999999995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230</v>
      </c>
      <c r="G25" s="40">
        <v>7.33</v>
      </c>
      <c r="H25" s="40">
        <v>12.3</v>
      </c>
      <c r="I25" s="40">
        <v>14.91</v>
      </c>
      <c r="J25" s="40">
        <v>284.60000000000002</v>
      </c>
      <c r="K25" s="41" t="s">
        <v>53</v>
      </c>
      <c r="L25" s="40">
        <v>65.97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54</v>
      </c>
      <c r="F27" s="43" t="s">
        <v>55</v>
      </c>
      <c r="G27" s="43">
        <v>0.26</v>
      </c>
      <c r="H27" s="43">
        <v>0.05</v>
      </c>
      <c r="I27" s="43">
        <v>15.22</v>
      </c>
      <c r="J27" s="43">
        <v>59</v>
      </c>
      <c r="K27" s="44" t="s">
        <v>56</v>
      </c>
      <c r="L27" s="43">
        <v>4.66</v>
      </c>
    </row>
    <row r="28" spans="1:12" ht="14.4" x14ac:dyDescent="0.3">
      <c r="A28" s="14"/>
      <c r="B28" s="15"/>
      <c r="C28" s="11"/>
      <c r="D28" s="7" t="s">
        <v>23</v>
      </c>
      <c r="E28" s="42" t="s">
        <v>57</v>
      </c>
      <c r="F28" s="43">
        <v>50</v>
      </c>
      <c r="G28" s="43">
        <v>4.25</v>
      </c>
      <c r="H28" s="43">
        <v>0.5</v>
      </c>
      <c r="I28" s="43">
        <v>25.5</v>
      </c>
      <c r="J28" s="43">
        <v>125</v>
      </c>
      <c r="K28" s="44" t="s">
        <v>58</v>
      </c>
      <c r="L28" s="43">
        <v>3.99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59</v>
      </c>
      <c r="F30" s="43">
        <v>100</v>
      </c>
      <c r="G30" s="43">
        <v>2.4</v>
      </c>
      <c r="H30" s="43">
        <v>4.7</v>
      </c>
      <c r="I30" s="43">
        <v>13.8</v>
      </c>
      <c r="J30" s="43">
        <v>110</v>
      </c>
      <c r="K30" s="44" t="s">
        <v>60</v>
      </c>
      <c r="L30" s="43">
        <v>36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v>587</v>
      </c>
      <c r="G32" s="19">
        <f>SUM(G25:G31)</f>
        <v>14.24</v>
      </c>
      <c r="H32" s="19">
        <f t="shared" ref="H32" si="5">SUM(H25:H31)</f>
        <v>17.55</v>
      </c>
      <c r="I32" s="19">
        <f>SUM(I25:I31)</f>
        <v>69.430000000000007</v>
      </c>
      <c r="J32" s="19">
        <f t="shared" ref="J32:L32" si="6">SUM(J25:J31)</f>
        <v>578.6</v>
      </c>
      <c r="K32" s="25"/>
      <c r="L32" s="19">
        <f t="shared" si="6"/>
        <v>110.61999999999999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:L42" si="10">SUM(J33:J41)</f>
        <v>0</v>
      </c>
      <c r="K42" s="25"/>
      <c r="L42" s="19">
        <f t="shared" si="10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587</v>
      </c>
      <c r="G43" s="32">
        <f t="shared" ref="G43" si="11">G32+G42</f>
        <v>14.24</v>
      </c>
      <c r="H43" s="32">
        <f t="shared" ref="H43" si="12">H32+H42</f>
        <v>17.55</v>
      </c>
      <c r="I43" s="32">
        <f t="shared" ref="I43" si="13">I32+I42</f>
        <v>69.430000000000007</v>
      </c>
      <c r="J43" s="32">
        <f t="shared" ref="J43:L43" si="14">J32+J42</f>
        <v>578.6</v>
      </c>
      <c r="K43" s="32"/>
      <c r="L43" s="32">
        <f t="shared" si="14"/>
        <v>110.61999999999999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200</v>
      </c>
      <c r="G44" s="40">
        <v>3.66</v>
      </c>
      <c r="H44" s="40">
        <v>7.98</v>
      </c>
      <c r="I44" s="40">
        <v>21.16</v>
      </c>
      <c r="J44" s="40">
        <v>174</v>
      </c>
      <c r="K44" s="41" t="s">
        <v>63</v>
      </c>
      <c r="L44" s="40">
        <v>18.39</v>
      </c>
    </row>
    <row r="45" spans="1:12" ht="14.4" x14ac:dyDescent="0.3">
      <c r="A45" s="23"/>
      <c r="B45" s="15"/>
      <c r="C45" s="11"/>
      <c r="D45" s="6"/>
      <c r="E45" s="42" t="s">
        <v>62</v>
      </c>
      <c r="F45" s="43">
        <v>90</v>
      </c>
      <c r="G45" s="43">
        <v>5.22</v>
      </c>
      <c r="H45" s="43">
        <v>5.62</v>
      </c>
      <c r="I45" s="43">
        <v>1</v>
      </c>
      <c r="J45" s="43">
        <v>210.6</v>
      </c>
      <c r="K45" s="44" t="s">
        <v>64</v>
      </c>
      <c r="L45" s="43">
        <v>48.25</v>
      </c>
    </row>
    <row r="46" spans="1:12" ht="14.4" x14ac:dyDescent="0.3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5.72</v>
      </c>
      <c r="H46" s="43">
        <v>5.76</v>
      </c>
      <c r="I46" s="43">
        <v>38.42</v>
      </c>
      <c r="J46" s="43">
        <v>147</v>
      </c>
      <c r="K46" s="44">
        <v>382</v>
      </c>
      <c r="L46" s="43">
        <v>13.91</v>
      </c>
    </row>
    <row r="47" spans="1:12" ht="14.4" x14ac:dyDescent="0.3">
      <c r="A47" s="23"/>
      <c r="B47" s="15"/>
      <c r="C47" s="11"/>
      <c r="D47" s="7" t="s">
        <v>23</v>
      </c>
      <c r="E47" s="42" t="s">
        <v>57</v>
      </c>
      <c r="F47" s="43">
        <v>50</v>
      </c>
      <c r="G47" s="43">
        <v>4.25</v>
      </c>
      <c r="H47" s="43">
        <v>0.5</v>
      </c>
      <c r="I47" s="43">
        <v>25.5</v>
      </c>
      <c r="J47" s="43">
        <v>125</v>
      </c>
      <c r="K47" s="44" t="s">
        <v>58</v>
      </c>
      <c r="L47" s="43">
        <v>3.9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5">SUM(G44:G50)</f>
        <v>18.849999999999998</v>
      </c>
      <c r="H51" s="19">
        <f t="shared" ref="H51" si="16">SUM(H44:H50)</f>
        <v>19.86</v>
      </c>
      <c r="I51" s="19">
        <f t="shared" ref="I51" si="17">SUM(I44:I50)</f>
        <v>86.08</v>
      </c>
      <c r="J51" s="19">
        <f t="shared" ref="J51:L51" si="18">SUM(J44:J50)</f>
        <v>656.6</v>
      </c>
      <c r="K51" s="25"/>
      <c r="L51" s="19">
        <f t="shared" si="18"/>
        <v>84.45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:L61" si="22">SUM(J52:J60)</f>
        <v>0</v>
      </c>
      <c r="K61" s="25"/>
      <c r="L61" s="19">
        <f t="shared" si="22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540</v>
      </c>
      <c r="G62" s="32">
        <f t="shared" ref="G62" si="23">G51+G61</f>
        <v>18.849999999999998</v>
      </c>
      <c r="H62" s="32">
        <f t="shared" ref="H62" si="24">H51+H61</f>
        <v>19.86</v>
      </c>
      <c r="I62" s="32">
        <f t="shared" ref="I62" si="25">I51+I61</f>
        <v>86.08</v>
      </c>
      <c r="J62" s="32">
        <f t="shared" ref="J62:L62" si="26">J51+J61</f>
        <v>656.6</v>
      </c>
      <c r="K62" s="32"/>
      <c r="L62" s="32">
        <f t="shared" si="26"/>
        <v>84.45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4.66</v>
      </c>
      <c r="H63" s="40">
        <v>7.14</v>
      </c>
      <c r="I63" s="40">
        <v>43.16</v>
      </c>
      <c r="J63" s="40">
        <v>264</v>
      </c>
      <c r="K63" s="41" t="s">
        <v>67</v>
      </c>
      <c r="L63" s="40">
        <v>23.63</v>
      </c>
    </row>
    <row r="64" spans="1:12" ht="14.4" x14ac:dyDescent="0.3">
      <c r="A64" s="23"/>
      <c r="B64" s="15"/>
      <c r="C64" s="11"/>
      <c r="D64" s="6"/>
      <c r="E64" s="42" t="s">
        <v>68</v>
      </c>
      <c r="F64" s="43">
        <v>60</v>
      </c>
      <c r="G64" s="43">
        <v>5.0999999999999996</v>
      </c>
      <c r="H64" s="43">
        <v>4.5999999999999996</v>
      </c>
      <c r="I64" s="43">
        <v>0.3</v>
      </c>
      <c r="J64" s="43">
        <v>63</v>
      </c>
      <c r="K64" s="44" t="s">
        <v>69</v>
      </c>
      <c r="L64" s="43">
        <v>13.5</v>
      </c>
    </row>
    <row r="65" spans="1:12" ht="14.4" x14ac:dyDescent="0.3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3.67</v>
      </c>
      <c r="H65" s="43">
        <v>2.6</v>
      </c>
      <c r="I65" s="43">
        <v>25.09</v>
      </c>
      <c r="J65" s="43">
        <v>138.4</v>
      </c>
      <c r="K65" s="44" t="s">
        <v>70</v>
      </c>
      <c r="L65" s="43">
        <v>13.9</v>
      </c>
    </row>
    <row r="66" spans="1:12" ht="14.4" x14ac:dyDescent="0.3">
      <c r="A66" s="23"/>
      <c r="B66" s="15"/>
      <c r="C66" s="11"/>
      <c r="D66" s="7" t="s">
        <v>23</v>
      </c>
      <c r="E66" s="42" t="s">
        <v>71</v>
      </c>
      <c r="F66" s="43" t="s">
        <v>72</v>
      </c>
      <c r="G66" s="43">
        <v>5.76</v>
      </c>
      <c r="H66" s="43">
        <v>5.25</v>
      </c>
      <c r="I66" s="43">
        <v>14.94</v>
      </c>
      <c r="J66" s="43">
        <v>133</v>
      </c>
      <c r="K66" s="44" t="s">
        <v>73</v>
      </c>
      <c r="L66" s="43">
        <v>22.84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v>530</v>
      </c>
      <c r="G70" s="19">
        <f>SUM(G63:G69)</f>
        <v>19.189999999999998</v>
      </c>
      <c r="H70" s="19">
        <f t="shared" ref="H70" si="27">SUM(H63:H69)</f>
        <v>19.589999999999996</v>
      </c>
      <c r="I70" s="19">
        <f t="shared" ref="I70" si="28">SUM(I63:I69)</f>
        <v>83.49</v>
      </c>
      <c r="J70" s="19">
        <f t="shared" ref="J70:L70" si="29">SUM(J63:J69)</f>
        <v>598.4</v>
      </c>
      <c r="K70" s="25"/>
      <c r="L70" s="19">
        <f t="shared" si="29"/>
        <v>73.86999999999999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530</v>
      </c>
      <c r="G81" s="32">
        <f t="shared" ref="G81" si="34">G70+G80</f>
        <v>19.189999999999998</v>
      </c>
      <c r="H81" s="32">
        <f t="shared" ref="H81" si="35">H70+H80</f>
        <v>19.589999999999996</v>
      </c>
      <c r="I81" s="32">
        <f t="shared" ref="I81" si="36">I70+I80</f>
        <v>83.49</v>
      </c>
      <c r="J81" s="32">
        <f t="shared" ref="J81:L81" si="37">J70+J80</f>
        <v>598.4</v>
      </c>
      <c r="K81" s="32"/>
      <c r="L81" s="32">
        <f t="shared" si="37"/>
        <v>73.86999999999999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150</v>
      </c>
      <c r="G82" s="40">
        <v>3.69</v>
      </c>
      <c r="H82" s="40">
        <v>8.06</v>
      </c>
      <c r="I82" s="40">
        <v>37.51</v>
      </c>
      <c r="J82" s="40">
        <v>213</v>
      </c>
      <c r="K82" s="41" t="s">
        <v>75</v>
      </c>
      <c r="L82" s="40">
        <v>12.55</v>
      </c>
    </row>
    <row r="83" spans="1:12" ht="14.4" x14ac:dyDescent="0.3">
      <c r="A83" s="23"/>
      <c r="B83" s="15"/>
      <c r="C83" s="11"/>
      <c r="D83" s="6"/>
      <c r="E83" s="42" t="s">
        <v>109</v>
      </c>
      <c r="F83" s="43" t="s">
        <v>110</v>
      </c>
      <c r="G83" s="43">
        <v>10.92</v>
      </c>
      <c r="H83" s="43">
        <v>10.61</v>
      </c>
      <c r="I83" s="43">
        <v>3.82</v>
      </c>
      <c r="J83" s="43">
        <v>117.6</v>
      </c>
      <c r="K83" s="44" t="s">
        <v>76</v>
      </c>
      <c r="L83" s="43">
        <v>58.36</v>
      </c>
    </row>
    <row r="84" spans="1:12" ht="14.4" x14ac:dyDescent="0.3">
      <c r="A84" s="23"/>
      <c r="B84" s="15"/>
      <c r="C84" s="11"/>
      <c r="D84" s="7" t="s">
        <v>22</v>
      </c>
      <c r="E84" s="42" t="s">
        <v>77</v>
      </c>
      <c r="F84" s="43">
        <v>200</v>
      </c>
      <c r="G84" s="43">
        <v>0.2</v>
      </c>
      <c r="H84" s="43">
        <v>0.05</v>
      </c>
      <c r="I84" s="43">
        <v>15.01</v>
      </c>
      <c r="J84" s="43">
        <v>57</v>
      </c>
      <c r="K84" s="44" t="s">
        <v>78</v>
      </c>
      <c r="L84" s="43">
        <v>2.4300000000000002</v>
      </c>
    </row>
    <row r="85" spans="1:12" ht="14.4" x14ac:dyDescent="0.3">
      <c r="A85" s="23"/>
      <c r="B85" s="15"/>
      <c r="C85" s="11"/>
      <c r="D85" s="7" t="s">
        <v>23</v>
      </c>
      <c r="E85" s="42" t="s">
        <v>111</v>
      </c>
      <c r="F85" s="43">
        <v>50</v>
      </c>
      <c r="G85" s="43">
        <v>4.25</v>
      </c>
      <c r="H85" s="43">
        <v>0.5</v>
      </c>
      <c r="I85" s="43">
        <v>25.5</v>
      </c>
      <c r="J85" s="43">
        <v>125</v>
      </c>
      <c r="K85" s="44" t="s">
        <v>58</v>
      </c>
      <c r="L85" s="43">
        <v>2.8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26</v>
      </c>
      <c r="E87" s="42" t="s">
        <v>112</v>
      </c>
      <c r="F87" s="43">
        <v>40</v>
      </c>
      <c r="G87" s="43">
        <v>0.45</v>
      </c>
      <c r="H87" s="43">
        <v>3.22</v>
      </c>
      <c r="I87" s="43">
        <v>0.94</v>
      </c>
      <c r="J87" s="43">
        <v>9.75</v>
      </c>
      <c r="K87" s="44" t="s">
        <v>113</v>
      </c>
      <c r="L87" s="43">
        <v>5.78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v>550</v>
      </c>
      <c r="G89" s="19">
        <f t="shared" ref="G89" si="38">SUM(G82:G88)</f>
        <v>19.509999999999998</v>
      </c>
      <c r="H89" s="19">
        <f t="shared" ref="H89" si="39">SUM(H82:H88)</f>
        <v>22.44</v>
      </c>
      <c r="I89" s="19">
        <f t="shared" ref="I89" si="40">SUM(I82:I88)</f>
        <v>82.78</v>
      </c>
      <c r="J89" s="19">
        <f t="shared" ref="J89:L89" si="41">SUM(J82:J88)</f>
        <v>522.35</v>
      </c>
      <c r="K89" s="25"/>
      <c r="L89" s="19">
        <f t="shared" si="41"/>
        <v>81.92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550</v>
      </c>
      <c r="G100" s="32">
        <f t="shared" ref="G100" si="46">G89+G99</f>
        <v>19.509999999999998</v>
      </c>
      <c r="H100" s="32">
        <f t="shared" ref="H100" si="47">H89+H99</f>
        <v>22.44</v>
      </c>
      <c r="I100" s="32">
        <f t="shared" ref="I100" si="48">I89+I99</f>
        <v>82.78</v>
      </c>
      <c r="J100" s="32">
        <f t="shared" ref="J100:L100" si="49">J89+J99</f>
        <v>522.35</v>
      </c>
      <c r="K100" s="32"/>
      <c r="L100" s="32">
        <f t="shared" si="49"/>
        <v>81.92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114</v>
      </c>
      <c r="F101" s="40">
        <v>180</v>
      </c>
      <c r="G101" s="40">
        <v>12.71</v>
      </c>
      <c r="H101" s="40">
        <v>13.55</v>
      </c>
      <c r="I101" s="40">
        <v>22.33</v>
      </c>
      <c r="J101" s="40">
        <v>352</v>
      </c>
      <c r="K101" s="41" t="s">
        <v>79</v>
      </c>
      <c r="L101" s="40">
        <v>54.29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80</v>
      </c>
      <c r="F103" s="43">
        <v>200</v>
      </c>
      <c r="G103" s="43">
        <v>0.2</v>
      </c>
      <c r="H103" s="43">
        <v>0.05</v>
      </c>
      <c r="I103" s="43">
        <v>15.01</v>
      </c>
      <c r="J103" s="43">
        <v>57</v>
      </c>
      <c r="K103" s="44" t="s">
        <v>56</v>
      </c>
      <c r="L103" s="43">
        <v>2.4300000000000002</v>
      </c>
    </row>
    <row r="104" spans="1:12" ht="14.4" x14ac:dyDescent="0.3">
      <c r="A104" s="23"/>
      <c r="B104" s="15"/>
      <c r="C104" s="11"/>
      <c r="D104" s="7" t="s">
        <v>23</v>
      </c>
      <c r="E104" s="42" t="s">
        <v>102</v>
      </c>
      <c r="F104" s="43">
        <v>50</v>
      </c>
      <c r="G104" s="43">
        <v>4.25</v>
      </c>
      <c r="H104" s="43">
        <v>0.5</v>
      </c>
      <c r="I104" s="43">
        <v>31.8</v>
      </c>
      <c r="J104" s="43">
        <v>125</v>
      </c>
      <c r="K104" s="44" t="s">
        <v>58</v>
      </c>
      <c r="L104" s="43">
        <v>6.18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26</v>
      </c>
      <c r="E106" s="42" t="s">
        <v>81</v>
      </c>
      <c r="F106" s="43">
        <v>60</v>
      </c>
      <c r="G106" s="43">
        <v>0.44</v>
      </c>
      <c r="H106" s="43">
        <v>5.05</v>
      </c>
      <c r="I106" s="43">
        <v>1.44</v>
      </c>
      <c r="J106" s="43">
        <v>53</v>
      </c>
      <c r="K106" s="44" t="s">
        <v>82</v>
      </c>
      <c r="L106" s="43">
        <v>13.37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490</v>
      </c>
      <c r="G108" s="19">
        <f t="shared" ref="G108:J108" si="50">SUM(G101:G107)</f>
        <v>17.600000000000001</v>
      </c>
      <c r="H108" s="19">
        <f t="shared" si="50"/>
        <v>19.150000000000002</v>
      </c>
      <c r="I108" s="19">
        <f t="shared" si="50"/>
        <v>70.58</v>
      </c>
      <c r="J108" s="19">
        <f t="shared" si="50"/>
        <v>587</v>
      </c>
      <c r="K108" s="25"/>
      <c r="L108" s="19">
        <f t="shared" ref="L108" si="51">SUM(L101:L107)</f>
        <v>76.27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490</v>
      </c>
      <c r="G119" s="32">
        <f t="shared" ref="G119" si="54">G108+G118</f>
        <v>17.600000000000001</v>
      </c>
      <c r="H119" s="32">
        <f t="shared" ref="H119" si="55">H108+H118</f>
        <v>19.150000000000002</v>
      </c>
      <c r="I119" s="32">
        <f t="shared" ref="I119" si="56">I108+I118</f>
        <v>70.58</v>
      </c>
      <c r="J119" s="32">
        <f t="shared" ref="J119:L119" si="57">J108+J118</f>
        <v>587</v>
      </c>
      <c r="K119" s="32"/>
      <c r="L119" s="32">
        <f t="shared" si="57"/>
        <v>76.27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150</v>
      </c>
      <c r="G120" s="40">
        <v>3.24</v>
      </c>
      <c r="H120" s="40">
        <v>5.59</v>
      </c>
      <c r="I120" s="40">
        <v>22.05</v>
      </c>
      <c r="J120" s="40">
        <v>156</v>
      </c>
      <c r="K120" s="41" t="s">
        <v>85</v>
      </c>
      <c r="L120" s="40">
        <v>16.149999999999999</v>
      </c>
    </row>
    <row r="121" spans="1:12" ht="14.4" x14ac:dyDescent="0.3">
      <c r="A121" s="14"/>
      <c r="B121" s="15"/>
      <c r="C121" s="11"/>
      <c r="D121" s="6"/>
      <c r="E121" s="42" t="s">
        <v>84</v>
      </c>
      <c r="F121" s="43">
        <v>90</v>
      </c>
      <c r="G121" s="43">
        <v>10.210000000000001</v>
      </c>
      <c r="H121" s="43">
        <v>6.08</v>
      </c>
      <c r="I121" s="43">
        <v>9.25</v>
      </c>
      <c r="J121" s="43">
        <v>113.14</v>
      </c>
      <c r="K121" s="44" t="s">
        <v>86</v>
      </c>
      <c r="L121" s="43">
        <v>42.58</v>
      </c>
    </row>
    <row r="122" spans="1:12" ht="14.4" x14ac:dyDescent="0.3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1.4</v>
      </c>
      <c r="H122" s="43">
        <v>1.6</v>
      </c>
      <c r="I122" s="43">
        <v>10.64</v>
      </c>
      <c r="J122" s="43">
        <v>61</v>
      </c>
      <c r="K122" s="44" t="s">
        <v>46</v>
      </c>
      <c r="L122" s="43">
        <v>13.38</v>
      </c>
    </row>
    <row r="123" spans="1:12" ht="14.4" x14ac:dyDescent="0.3">
      <c r="A123" s="14"/>
      <c r="B123" s="15"/>
      <c r="C123" s="11"/>
      <c r="D123" s="7" t="s">
        <v>23</v>
      </c>
      <c r="E123" s="42" t="s">
        <v>87</v>
      </c>
      <c r="F123" s="43">
        <v>50</v>
      </c>
      <c r="G123" s="43">
        <v>3.25</v>
      </c>
      <c r="H123" s="43">
        <v>0.5</v>
      </c>
      <c r="I123" s="43">
        <v>21</v>
      </c>
      <c r="J123" s="43">
        <v>105</v>
      </c>
      <c r="K123" s="44" t="s">
        <v>58</v>
      </c>
      <c r="L123" s="43">
        <v>2.87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42" t="s">
        <v>88</v>
      </c>
      <c r="F125" s="43">
        <v>60</v>
      </c>
      <c r="G125" s="43">
        <v>0.84</v>
      </c>
      <c r="H125" s="43">
        <v>5.05</v>
      </c>
      <c r="I125" s="43">
        <v>15.07</v>
      </c>
      <c r="J125" s="43">
        <v>100.5</v>
      </c>
      <c r="K125" s="44" t="s">
        <v>89</v>
      </c>
      <c r="L125" s="43">
        <v>4.2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v>570</v>
      </c>
      <c r="G127" s="19">
        <f t="shared" ref="G127:J127" si="58">SUM(G120:G126)</f>
        <v>18.940000000000001</v>
      </c>
      <c r="H127" s="19">
        <f t="shared" si="58"/>
        <v>18.82</v>
      </c>
      <c r="I127" s="19">
        <f t="shared" si="58"/>
        <v>78.009999999999991</v>
      </c>
      <c r="J127" s="19">
        <f t="shared" si="58"/>
        <v>535.64</v>
      </c>
      <c r="K127" s="25"/>
      <c r="L127" s="19">
        <f t="shared" ref="L127" si="59">SUM(L120:L126)</f>
        <v>79.180000000000007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570</v>
      </c>
      <c r="G138" s="32">
        <f t="shared" ref="G138" si="62">G127+G137</f>
        <v>18.940000000000001</v>
      </c>
      <c r="H138" s="32">
        <f t="shared" ref="H138" si="63">H127+H137</f>
        <v>18.82</v>
      </c>
      <c r="I138" s="32">
        <f t="shared" ref="I138" si="64">I127+I137</f>
        <v>78.009999999999991</v>
      </c>
      <c r="J138" s="32">
        <f t="shared" ref="J138:L138" si="65">J127+J137</f>
        <v>535.64</v>
      </c>
      <c r="K138" s="32"/>
      <c r="L138" s="32">
        <f t="shared" si="65"/>
        <v>79.180000000000007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103</v>
      </c>
      <c r="F139" s="40" t="s">
        <v>104</v>
      </c>
      <c r="G139" s="40">
        <v>4.3</v>
      </c>
      <c r="H139" s="40">
        <v>3.94</v>
      </c>
      <c r="I139" s="40">
        <v>18.399999999999999</v>
      </c>
      <c r="J139" s="40">
        <v>284</v>
      </c>
      <c r="K139" s="41">
        <v>321</v>
      </c>
      <c r="L139" s="40">
        <v>26.3</v>
      </c>
    </row>
    <row r="140" spans="1:12" ht="14.4" x14ac:dyDescent="0.3">
      <c r="A140" s="23"/>
      <c r="B140" s="15"/>
      <c r="C140" s="11"/>
      <c r="D140" s="6"/>
      <c r="E140" s="42" t="s">
        <v>108</v>
      </c>
      <c r="F140" s="43">
        <v>40</v>
      </c>
      <c r="G140" s="43">
        <v>5.0999999999999996</v>
      </c>
      <c r="H140" s="43">
        <v>0.6</v>
      </c>
      <c r="I140" s="43">
        <v>0.3</v>
      </c>
      <c r="J140" s="43">
        <v>63</v>
      </c>
      <c r="K140" s="44" t="s">
        <v>101</v>
      </c>
      <c r="L140" s="43">
        <v>13.5</v>
      </c>
    </row>
    <row r="141" spans="1:12" ht="14.4" x14ac:dyDescent="0.3">
      <c r="A141" s="23"/>
      <c r="B141" s="15"/>
      <c r="C141" s="11"/>
      <c r="D141" s="7" t="s">
        <v>22</v>
      </c>
      <c r="E141" s="42" t="s">
        <v>90</v>
      </c>
      <c r="F141" s="43">
        <v>200</v>
      </c>
      <c r="G141" s="43">
        <v>5.72</v>
      </c>
      <c r="H141" s="43">
        <v>5.76</v>
      </c>
      <c r="I141" s="43">
        <v>38.42</v>
      </c>
      <c r="J141" s="43">
        <v>147</v>
      </c>
      <c r="K141" s="44" t="s">
        <v>70</v>
      </c>
      <c r="L141" s="43">
        <v>14.06</v>
      </c>
    </row>
    <row r="142" spans="1:12" ht="14.4" x14ac:dyDescent="0.3">
      <c r="A142" s="23"/>
      <c r="B142" s="15"/>
      <c r="C142" s="11"/>
      <c r="D142" s="7" t="s">
        <v>23</v>
      </c>
      <c r="E142" s="42" t="s">
        <v>106</v>
      </c>
      <c r="F142" s="43">
        <v>50</v>
      </c>
      <c r="G142" s="43">
        <v>3.75</v>
      </c>
      <c r="H142" s="43">
        <v>1.5</v>
      </c>
      <c r="I142" s="43">
        <v>26.5</v>
      </c>
      <c r="J142" s="43">
        <v>135</v>
      </c>
      <c r="K142" s="44" t="s">
        <v>58</v>
      </c>
      <c r="L142" s="43">
        <v>6.12</v>
      </c>
    </row>
    <row r="143" spans="1:12" ht="15.75" customHeight="1" x14ac:dyDescent="0.3">
      <c r="A143" s="23"/>
      <c r="B143" s="15"/>
      <c r="C143" s="11"/>
      <c r="D143" s="7"/>
      <c r="E143" s="42" t="s">
        <v>105</v>
      </c>
      <c r="F143" s="43">
        <v>10</v>
      </c>
      <c r="G143" s="43">
        <v>0.35</v>
      </c>
      <c r="H143" s="43">
        <v>7.25</v>
      </c>
      <c r="I143" s="43">
        <v>0.08</v>
      </c>
      <c r="J143" s="43">
        <v>75</v>
      </c>
      <c r="K143" s="44" t="s">
        <v>107</v>
      </c>
      <c r="L143" s="43">
        <v>13.5</v>
      </c>
    </row>
    <row r="144" spans="1:12" ht="14.4" x14ac:dyDescent="0.3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4"/>
      <c r="B147" s="17"/>
      <c r="C147" s="8"/>
      <c r="D147" s="18" t="s">
        <v>33</v>
      </c>
      <c r="E147" s="9"/>
      <c r="F147" s="19">
        <v>510</v>
      </c>
      <c r="G147" s="19">
        <f t="shared" ref="G147:J147" si="66">SUM(G139:G146)</f>
        <v>19.22</v>
      </c>
      <c r="H147" s="19">
        <f t="shared" si="66"/>
        <v>19.05</v>
      </c>
      <c r="I147" s="19">
        <f t="shared" si="66"/>
        <v>83.7</v>
      </c>
      <c r="J147" s="19">
        <f t="shared" si="66"/>
        <v>704</v>
      </c>
      <c r="K147" s="25"/>
      <c r="L147" s="19">
        <f t="shared" ref="L147" si="67">SUM(L139:L146)</f>
        <v>73.47999999999999</v>
      </c>
    </row>
    <row r="148" spans="1:12" ht="14.4" x14ac:dyDescent="0.3">
      <c r="A148" s="26">
        <f>A139</f>
        <v>2</v>
      </c>
      <c r="B148" s="13">
        <f>B139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68">SUM(G148:G156)</f>
        <v>0</v>
      </c>
      <c r="H157" s="19">
        <f t="shared" si="68"/>
        <v>0</v>
      </c>
      <c r="I157" s="19">
        <f t="shared" si="68"/>
        <v>0</v>
      </c>
      <c r="J157" s="19">
        <f t="shared" si="68"/>
        <v>0</v>
      </c>
      <c r="K157" s="25"/>
      <c r="L157" s="19">
        <f t="shared" ref="L157" si="69">SUM(L148:L156)</f>
        <v>0</v>
      </c>
    </row>
    <row r="158" spans="1:12" ht="14.4" x14ac:dyDescent="0.25">
      <c r="A158" s="29">
        <f>A139</f>
        <v>2</v>
      </c>
      <c r="B158" s="30">
        <f>B139</f>
        <v>3</v>
      </c>
      <c r="C158" s="54" t="s">
        <v>4</v>
      </c>
      <c r="D158" s="55"/>
      <c r="E158" s="31"/>
      <c r="F158" s="32">
        <f>F147+F157</f>
        <v>510</v>
      </c>
      <c r="G158" s="32">
        <f t="shared" ref="G158" si="70">G147+G157</f>
        <v>19.22</v>
      </c>
      <c r="H158" s="32">
        <f t="shared" ref="H158" si="71">H147+H157</f>
        <v>19.05</v>
      </c>
      <c r="I158" s="32">
        <f t="shared" ref="I158" si="72">I147+I157</f>
        <v>83.7</v>
      </c>
      <c r="J158" s="32">
        <f t="shared" ref="J158:L158" si="73">J147+J157</f>
        <v>704</v>
      </c>
      <c r="K158" s="32"/>
      <c r="L158" s="32">
        <f t="shared" si="73"/>
        <v>73.47999999999999</v>
      </c>
    </row>
    <row r="159" spans="1:12" ht="14.4" x14ac:dyDescent="0.3">
      <c r="A159" s="20">
        <v>2</v>
      </c>
      <c r="B159" s="21">
        <v>4</v>
      </c>
      <c r="C159" s="22" t="s">
        <v>20</v>
      </c>
      <c r="D159" s="5" t="s">
        <v>21</v>
      </c>
      <c r="E159" s="39" t="s">
        <v>91</v>
      </c>
      <c r="F159" s="40">
        <v>150</v>
      </c>
      <c r="G159" s="40">
        <v>2.74</v>
      </c>
      <c r="H159" s="40">
        <v>6.61</v>
      </c>
      <c r="I159" s="40">
        <v>43.06</v>
      </c>
      <c r="J159" s="40">
        <v>27</v>
      </c>
      <c r="K159" s="41" t="s">
        <v>92</v>
      </c>
      <c r="L159" s="40">
        <v>10.85</v>
      </c>
    </row>
    <row r="160" spans="1:12" ht="14.4" x14ac:dyDescent="0.3">
      <c r="A160" s="23"/>
      <c r="B160" s="15"/>
      <c r="C160" s="11"/>
      <c r="D160" s="6"/>
      <c r="E160" s="42" t="s">
        <v>93</v>
      </c>
      <c r="F160" s="43">
        <v>90</v>
      </c>
      <c r="G160" s="43">
        <v>11.68</v>
      </c>
      <c r="H160" s="43">
        <v>10.27</v>
      </c>
      <c r="I160" s="43">
        <v>10.31</v>
      </c>
      <c r="J160" s="43">
        <v>254.39</v>
      </c>
      <c r="K160" s="44" t="s">
        <v>94</v>
      </c>
      <c r="L160" s="43">
        <v>47.52</v>
      </c>
    </row>
    <row r="161" spans="1:12" ht="14.4" x14ac:dyDescent="0.3">
      <c r="A161" s="23"/>
      <c r="B161" s="15"/>
      <c r="C161" s="11"/>
      <c r="D161" s="7" t="s">
        <v>22</v>
      </c>
      <c r="E161" s="42" t="s">
        <v>45</v>
      </c>
      <c r="F161" s="43">
        <v>200</v>
      </c>
      <c r="G161" s="43">
        <v>1.36</v>
      </c>
      <c r="H161" s="43">
        <v>1.6</v>
      </c>
      <c r="I161" s="43">
        <v>10.64</v>
      </c>
      <c r="J161" s="43">
        <v>61</v>
      </c>
      <c r="K161" s="44" t="s">
        <v>46</v>
      </c>
      <c r="L161" s="43">
        <v>13.21</v>
      </c>
    </row>
    <row r="162" spans="1:12" ht="14.4" x14ac:dyDescent="0.3">
      <c r="A162" s="23"/>
      <c r="B162" s="15"/>
      <c r="C162" s="11"/>
      <c r="D162" s="7" t="s">
        <v>23</v>
      </c>
      <c r="E162" s="42" t="s">
        <v>95</v>
      </c>
      <c r="F162" s="43">
        <v>50</v>
      </c>
      <c r="G162" s="43">
        <v>3.25</v>
      </c>
      <c r="H162" s="43">
        <v>0.5</v>
      </c>
      <c r="I162" s="43">
        <v>24</v>
      </c>
      <c r="J162" s="43">
        <v>105</v>
      </c>
      <c r="K162" s="44" t="s">
        <v>58</v>
      </c>
      <c r="L162" s="43">
        <v>2.8</v>
      </c>
    </row>
    <row r="163" spans="1:12" ht="14.4" x14ac:dyDescent="0.3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3"/>
      <c r="B165" s="15"/>
      <c r="C165" s="11"/>
      <c r="D165" s="6" t="s">
        <v>96</v>
      </c>
      <c r="E165" s="42" t="s">
        <v>97</v>
      </c>
      <c r="F165" s="43">
        <v>12</v>
      </c>
      <c r="G165" s="43">
        <v>0.66</v>
      </c>
      <c r="H165" s="43">
        <v>2.36</v>
      </c>
      <c r="I165" s="43">
        <v>7.32</v>
      </c>
      <c r="J165" s="43">
        <v>112.4</v>
      </c>
      <c r="K165" s="44" t="s">
        <v>98</v>
      </c>
      <c r="L165" s="43">
        <v>4.12</v>
      </c>
    </row>
    <row r="166" spans="1:12" ht="14.4" x14ac:dyDescent="0.3">
      <c r="A166" s="24"/>
      <c r="B166" s="17"/>
      <c r="C166" s="8"/>
      <c r="D166" s="18" t="s">
        <v>33</v>
      </c>
      <c r="E166" s="9"/>
      <c r="F166" s="19">
        <f>SUM(F159:F165)</f>
        <v>502</v>
      </c>
      <c r="G166" s="19">
        <f>SUM(G159:G165)</f>
        <v>19.690000000000001</v>
      </c>
      <c r="H166" s="19">
        <f>SUM(H159:H165)</f>
        <v>21.34</v>
      </c>
      <c r="I166" s="19">
        <v>84.15</v>
      </c>
      <c r="J166" s="19">
        <f t="shared" ref="G166:J166" si="74">SUM(J159:J165)</f>
        <v>559.79</v>
      </c>
      <c r="K166" s="25"/>
      <c r="L166" s="19">
        <f t="shared" ref="L166" si="75">SUM(L159:L165)</f>
        <v>78.500000000000014</v>
      </c>
    </row>
    <row r="167" spans="1:12" ht="14.4" x14ac:dyDescent="0.3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76">SUM(G167:G175)</f>
        <v>0</v>
      </c>
      <c r="H176" s="19">
        <f t="shared" si="76"/>
        <v>0</v>
      </c>
      <c r="I176" s="19">
        <f t="shared" si="76"/>
        <v>0</v>
      </c>
      <c r="J176" s="19">
        <f t="shared" si="76"/>
        <v>0</v>
      </c>
      <c r="K176" s="25"/>
      <c r="L176" s="19">
        <f t="shared" ref="L176" si="77">SUM(L167:L175)</f>
        <v>0</v>
      </c>
    </row>
    <row r="177" spans="1:12" ht="14.4" x14ac:dyDescent="0.25">
      <c r="A177" s="29">
        <f>A159</f>
        <v>2</v>
      </c>
      <c r="B177" s="30">
        <f>B159</f>
        <v>4</v>
      </c>
      <c r="C177" s="54" t="s">
        <v>4</v>
      </c>
      <c r="D177" s="55"/>
      <c r="E177" s="31"/>
      <c r="F177" s="32">
        <f>F166+F176</f>
        <v>502</v>
      </c>
      <c r="G177" s="32">
        <f t="shared" ref="G177" si="78">G166+G176</f>
        <v>19.690000000000001</v>
      </c>
      <c r="H177" s="32">
        <f t="shared" ref="H177" si="79">H166+H176</f>
        <v>21.34</v>
      </c>
      <c r="I177" s="32">
        <f t="shared" ref="I177" si="80">I166+I176</f>
        <v>84.15</v>
      </c>
      <c r="J177" s="32">
        <f t="shared" ref="J177:L177" si="81">J166+J176</f>
        <v>559.79</v>
      </c>
      <c r="K177" s="32"/>
      <c r="L177" s="32">
        <f t="shared" si="81"/>
        <v>78.500000000000014</v>
      </c>
    </row>
    <row r="178" spans="1:12" ht="14.4" x14ac:dyDescent="0.3">
      <c r="A178" s="20">
        <v>2</v>
      </c>
      <c r="B178" s="21">
        <v>5</v>
      </c>
      <c r="C178" s="22" t="s">
        <v>20</v>
      </c>
      <c r="D178" s="5" t="s">
        <v>21</v>
      </c>
      <c r="E178" s="39" t="s">
        <v>99</v>
      </c>
      <c r="F178" s="40">
        <v>150</v>
      </c>
      <c r="G178" s="40">
        <v>9.6999999999999993</v>
      </c>
      <c r="H178" s="40">
        <v>11.9</v>
      </c>
      <c r="I178" s="40">
        <v>16.559999999999999</v>
      </c>
      <c r="J178" s="40">
        <v>267.89999999999998</v>
      </c>
      <c r="K178" s="41" t="s">
        <v>100</v>
      </c>
      <c r="L178" s="40">
        <v>35.06</v>
      </c>
    </row>
    <row r="179" spans="1:12" ht="14.4" x14ac:dyDescent="0.3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 t="s">
        <v>80</v>
      </c>
      <c r="F180" s="43">
        <v>200</v>
      </c>
      <c r="G180" s="43">
        <v>0.2</v>
      </c>
      <c r="H180" s="43">
        <v>0.05</v>
      </c>
      <c r="I180" s="43">
        <v>15.01</v>
      </c>
      <c r="J180" s="43">
        <v>57</v>
      </c>
      <c r="K180" s="44" t="s">
        <v>56</v>
      </c>
      <c r="L180" s="43">
        <v>2.42</v>
      </c>
    </row>
    <row r="181" spans="1:12" ht="14.4" x14ac:dyDescent="0.3">
      <c r="A181" s="23"/>
      <c r="B181" s="15"/>
      <c r="C181" s="11"/>
      <c r="D181" s="7" t="s">
        <v>23</v>
      </c>
      <c r="E181" s="42" t="s">
        <v>102</v>
      </c>
      <c r="F181" s="43">
        <v>50</v>
      </c>
      <c r="G181" s="43">
        <v>2.25</v>
      </c>
      <c r="H181" s="43">
        <v>0.5</v>
      </c>
      <c r="I181" s="43">
        <v>25.5</v>
      </c>
      <c r="J181" s="43">
        <v>125</v>
      </c>
      <c r="K181" s="44" t="s">
        <v>58</v>
      </c>
      <c r="L181" s="43">
        <v>3.99</v>
      </c>
    </row>
    <row r="182" spans="1:12" ht="14.4" x14ac:dyDescent="0.3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 t="s">
        <v>59</v>
      </c>
      <c r="F183" s="43">
        <v>100</v>
      </c>
      <c r="G183" s="43">
        <v>2.4</v>
      </c>
      <c r="H183" s="43">
        <v>3.7</v>
      </c>
      <c r="I183" s="43">
        <v>14</v>
      </c>
      <c r="J183" s="43">
        <v>110</v>
      </c>
      <c r="K183" s="44" t="s">
        <v>60</v>
      </c>
      <c r="L183" s="43">
        <v>36</v>
      </c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3">
      <c r="A185" s="24"/>
      <c r="B185" s="17"/>
      <c r="C185" s="8"/>
      <c r="D185" s="18" t="s">
        <v>33</v>
      </c>
      <c r="E185" s="9"/>
      <c r="F185" s="19">
        <f>SUM(F178:F184)</f>
        <v>500</v>
      </c>
      <c r="G185" s="19">
        <f t="shared" ref="G185:J185" si="82">SUM(G178:G184)</f>
        <v>14.549999999999999</v>
      </c>
      <c r="H185" s="19">
        <f t="shared" si="82"/>
        <v>16.150000000000002</v>
      </c>
      <c r="I185" s="19">
        <f t="shared" si="82"/>
        <v>71.069999999999993</v>
      </c>
      <c r="J185" s="19">
        <f t="shared" si="82"/>
        <v>559.9</v>
      </c>
      <c r="K185" s="25"/>
      <c r="L185" s="19">
        <f t="shared" ref="L185" si="83">SUM(L178:L184)</f>
        <v>77.47</v>
      </c>
    </row>
    <row r="186" spans="1:12" ht="14.4" x14ac:dyDescent="0.3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4">SUM(G186:G194)</f>
        <v>0</v>
      </c>
      <c r="H195" s="19">
        <f t="shared" si="84"/>
        <v>0</v>
      </c>
      <c r="I195" s="19">
        <f t="shared" si="84"/>
        <v>0</v>
      </c>
      <c r="J195" s="19">
        <f t="shared" si="84"/>
        <v>0</v>
      </c>
      <c r="K195" s="25"/>
      <c r="L195" s="19">
        <f t="shared" ref="L195" si="85">SUM(L186:L194)</f>
        <v>0</v>
      </c>
    </row>
    <row r="196" spans="1:12" ht="14.4" x14ac:dyDescent="0.25">
      <c r="A196" s="29">
        <f>A178</f>
        <v>2</v>
      </c>
      <c r="B196" s="30">
        <f>B178</f>
        <v>5</v>
      </c>
      <c r="C196" s="54" t="s">
        <v>4</v>
      </c>
      <c r="D196" s="55"/>
      <c r="E196" s="31"/>
      <c r="F196" s="32">
        <f>F185+F195</f>
        <v>500</v>
      </c>
      <c r="G196" s="32">
        <f t="shared" ref="G196" si="86">G185+G195</f>
        <v>14.549999999999999</v>
      </c>
      <c r="H196" s="32">
        <f t="shared" ref="H196" si="87">H185+H195</f>
        <v>16.150000000000002</v>
      </c>
      <c r="I196" s="32">
        <f t="shared" ref="I196" si="88">I185+I195</f>
        <v>71.069999999999993</v>
      </c>
      <c r="J196" s="32">
        <f t="shared" ref="J196:L196" si="89">J185+J195</f>
        <v>559.9</v>
      </c>
      <c r="K196" s="32"/>
      <c r="L196" s="32">
        <f t="shared" si="89"/>
        <v>77.47</v>
      </c>
    </row>
    <row r="197" spans="1:12" x14ac:dyDescent="0.25">
      <c r="A197" s="27"/>
      <c r="B197" s="28"/>
      <c r="C197" s="56" t="s">
        <v>5</v>
      </c>
      <c r="D197" s="56"/>
      <c r="E197" s="56"/>
      <c r="F197" s="34">
        <f>(F24+F43+F62+F81+F100+F119+F138+F158+F177+F196)/(IF(F24=0,0,1)+IF(F43=0,0,1)+IF(F62=0,0,1)+IF(F81=0,0,1)+IF(F100=0,0,1)+IF(F119=0,0,1)+IF(F138=0,0,1)+IF(F158=0,0,1)+IF(F177=0,0,1)+IF(F196=0,0,1))</f>
        <v>530.4</v>
      </c>
      <c r="G197" s="34">
        <f t="shared" ref="G197:J197" si="90">(G24+G43+G62+G81+G100+G119+G138+G158+G177+G196)/(IF(G24=0,0,1)+IF(G43=0,0,1)+IF(G62=0,0,1)+IF(G81=0,0,1)+IF(G100=0,0,1)+IF(G119=0,0,1)+IF(G138=0,0,1)+IF(G158=0,0,1)+IF(G177=0,0,1)+IF(G196=0,0,1))</f>
        <v>17.978999999999999</v>
      </c>
      <c r="H197" s="34">
        <f t="shared" si="90"/>
        <v>19.022000000000002</v>
      </c>
      <c r="I197" s="34">
        <f t="shared" si="90"/>
        <v>78.927999999999997</v>
      </c>
      <c r="J197" s="34">
        <f t="shared" si="90"/>
        <v>590.678</v>
      </c>
      <c r="K197" s="34"/>
      <c r="L197" s="34">
        <f t="shared" ref="L197" si="91">(L24+L43+L62+L81+L100+L119+L138+L158+L177+L196)/(IF(L24=0,0,1)+IF(L43=0,0,1)+IF(L62=0,0,1)+IF(L81=0,0,1)+IF(L100=0,0,1)+IF(L119=0,0,1)+IF(L138=0,0,1)+IF(L158=0,0,1)+IF(L177=0,0,1)+IF(L196=0,0,1))</f>
        <v>81.650000000000006</v>
      </c>
    </row>
  </sheetData>
  <customSheetViews>
    <customSheetView guid="{EE8638E6-AA29-4AEB-9B4B-7CA24E6B451C}">
      <pane xSplit="4" ySplit="5" topLeftCell="E6" activePane="bottomRight" state="frozen"/>
      <selection pane="bottomRight" activeCell="F13" sqref="F13"/>
      <pageMargins left="0.7" right="0.7" top="0.75" bottom="0.75" header="0.3" footer="0.3"/>
      <pageSetup paperSize="9" orientation="portrait"/>
    </customSheetView>
  </customSheetViews>
  <mergeCells count="14">
    <mergeCell ref="C81:D81"/>
    <mergeCell ref="C100:D100"/>
    <mergeCell ref="C24:D24"/>
    <mergeCell ref="C197:E197"/>
    <mergeCell ref="C196:D196"/>
    <mergeCell ref="C119:D119"/>
    <mergeCell ref="C138:D138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Фомченкова</cp:lastModifiedBy>
  <dcterms:created xsi:type="dcterms:W3CDTF">2022-05-16T14:23:56Z</dcterms:created>
  <dcterms:modified xsi:type="dcterms:W3CDTF">2025-01-23T11:06:42Z</dcterms:modified>
</cp:coreProperties>
</file>